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<sst xmlns="http://schemas.openxmlformats.org/spreadsheetml/2006/main" count="54" uniqueCount="54">
  <si>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[Name of Service/District]</t>
  </si>
  <si>
    <t>Condition/Service area</t>
  </si>
  <si>
    <t>ADHD on medication</t>
  </si>
  <si>
    <t>Expected number of cases in total</t>
  </si>
  <si>
    <t>ASD</t>
  </si>
  <si>
    <t xml:space="preserve">Cerebral palsies </t>
  </si>
  <si>
    <t>Muscular dystrophy</t>
  </si>
  <si>
    <t>behaviour problems relating to LD</t>
  </si>
  <si>
    <t>conduct disorders</t>
  </si>
  <si>
    <t>tic disorder</t>
  </si>
  <si>
    <t>disorder of social functioning</t>
  </si>
  <si>
    <t>substance misuse (age11-15 regularly taking drugs)</t>
  </si>
  <si>
    <t>congenital abnormality m/s system</t>
  </si>
  <si>
    <t>congenital heart disease</t>
  </si>
  <si>
    <t>senisioneural hearing loss</t>
  </si>
  <si>
    <t>conductive hearing loss</t>
  </si>
  <si>
    <t>metabolic disorders</t>
  </si>
  <si>
    <t xml:space="preserve">low vision </t>
  </si>
  <si>
    <t>Down's syndrome</t>
  </si>
  <si>
    <t>chromosomal abnormality</t>
  </si>
  <si>
    <t>incontinence faeces</t>
  </si>
  <si>
    <t>constipation (age 4-11 for &gt;6mths)</t>
  </si>
  <si>
    <t>urinary incontinence</t>
  </si>
  <si>
    <t>developmental delay (global 0-4 years)</t>
  </si>
  <si>
    <t>disorder of speech and language development</t>
  </si>
  <si>
    <t>specific development disorder of motor function</t>
  </si>
  <si>
    <t>epilepsy</t>
  </si>
  <si>
    <t>hemiplegia (not CP)</t>
  </si>
  <si>
    <t>chronic fatigue syndrome (8-17 year olds)</t>
  </si>
  <si>
    <t>asthma (wheezing at night 12-14 year olds)</t>
  </si>
  <si>
    <t>complex needs</t>
  </si>
  <si>
    <t>eczema</t>
  </si>
  <si>
    <t>LD mild</t>
  </si>
  <si>
    <t>LD moderate</t>
  </si>
  <si>
    <t>LD severe</t>
  </si>
  <si>
    <t>Prevalence</t>
  </si>
  <si>
    <t>Birth rate per year</t>
  </si>
  <si>
    <t>Expected new cases per year</t>
  </si>
  <si>
    <t>Total number of appointments per year</t>
  </si>
  <si>
    <t>Number of appointments for new cases in 1st year</t>
  </si>
  <si>
    <t>Notes:</t>
  </si>
  <si>
    <t>Note 1: Boxes in grey are variables, for districts to input according to demographics and service models</t>
  </si>
  <si>
    <t>Note 2: If a district does not provide service for a particular condition e.g. constipation, please insert zero for the appointments for new and known cases</t>
  </si>
  <si>
    <t>ADHD total</t>
  </si>
  <si>
    <t>Please input your local figures in the grey shaded boxes</t>
  </si>
  <si>
    <t>(from birth up to upper limit of age covered by service e.g.16 or 19)</t>
  </si>
  <si>
    <t>Total number of child population covered by service eg. Birth to 16 or 19</t>
  </si>
  <si>
    <t>Number of appointments with CCH per year for known cases (average from birth to upper age limit)</t>
  </si>
  <si>
    <t>Looked after children</t>
  </si>
  <si>
    <t>Children with Child Protection Plan</t>
  </si>
  <si>
    <t>Note 3: Length of appointments are likely to vary according to new or follow-up, and also on the condition.</t>
  </si>
  <si>
    <t>Calculator to estimate service demands in Community Child Health Services (updated 041012)</t>
  </si>
  <si>
    <t>Total number of appts</t>
  </si>
  <si>
    <t>Children with Education Statement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</si>
</sst>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workbookViewId="0" topLeftCell="A25">
      <selection activeCell="A42" sqref="A42"/>
    </sheetView>
  </sheetViews>
  <sheetFormatPr defaultColWidth="9.140625" defaultRowHeight="12.75"/>
  <cols>
    <col min="1" max="1" width="46.28125" style="0" customWidth="1"/>
    <col min="2" max="3" width="15.28125" style="0" customWidth="1"/>
    <col min="4" max="4" width="10.8515625" style="0" customWidth="1"/>
    <col min="5" max="5" width="14.421875" style="0" customWidth="1"/>
    <col min="6" max="6" width="22.7109375" style="0" bestFit="1" customWidth="1"/>
    <col min="7" max="7" width="14.8515625" style="0" customWidth="1"/>
    <col min="8" max="8" width="15.57421875" style="3" customWidth="1"/>
    <col min="9" max="9" width="12.00390625" style="3" customWidth="1"/>
    <col min="10" max="10" width="10.140625" style="3" customWidth="1"/>
    <col min="11" max="11" width="14.7109375" style="0" customWidth="1"/>
    <col min="12" max="12" width="10.421875" style="0" customWidth="1"/>
    <col min="13" max="13" width="12.140625" style="0" bestFit="1" customWidth="1"/>
  </cols>
  <sheetData>
    <row r="1" spans="1:15" ht="15.75">
      <c r="A1" s="1" t="s">
        <v>51</v>
      </c>
      <c r="B1" s="1"/>
      <c r="C1" s="1"/>
      <c r="D1" s="1"/>
      <c r="E1" s="1"/>
      <c r="F1" s="1"/>
      <c r="G1" s="1"/>
      <c r="H1" s="7"/>
      <c r="I1" s="7"/>
      <c r="K1" s="1"/>
      <c r="L1" s="1"/>
      <c r="M1" s="1"/>
      <c r="N1" s="1"/>
      <c r="O1" s="1"/>
    </row>
    <row r="2" spans="1:3" ht="12.75">
      <c r="A2" s="14" t="s">
        <v>44</v>
      </c>
      <c r="B2" s="4"/>
      <c r="C2" s="4"/>
    </row>
    <row r="3" spans="1:3" ht="12.75">
      <c r="A3" s="15" t="s">
        <v>0</v>
      </c>
      <c r="B3" s="2"/>
      <c r="C3" s="2"/>
    </row>
    <row r="4" spans="1:14" ht="12.75">
      <c r="A4" t="s">
        <v>46</v>
      </c>
      <c r="D4" s="15">
        <v>100000</v>
      </c>
      <c r="E4" t="s">
        <v>45</v>
      </c>
      <c r="F4" s="3"/>
      <c r="G4" s="3"/>
      <c r="K4" s="3"/>
      <c r="L4" s="3"/>
      <c r="M4" s="3"/>
      <c r="N4" s="3"/>
    </row>
    <row r="5" spans="1:4" ht="12.75">
      <c r="A5" t="s">
        <v>36</v>
      </c>
      <c r="D5" s="15">
        <v>5000</v>
      </c>
    </row>
    <row r="6" spans="1:20" ht="63" customHeight="1">
      <c r="A6" s="6" t="s">
        <v>1</v>
      </c>
      <c r="B6" s="6" t="s">
        <v>35</v>
      </c>
      <c r="C6" s="6" t="s">
        <v>37</v>
      </c>
      <c r="D6" s="6" t="s">
        <v>3</v>
      </c>
      <c r="E6" s="6" t="s">
        <v>39</v>
      </c>
      <c r="F6" s="6" t="s">
        <v>47</v>
      </c>
      <c r="G6" s="6" t="s">
        <v>38</v>
      </c>
      <c r="H6" s="8"/>
      <c r="I6" s="8"/>
      <c r="J6" s="8"/>
      <c r="K6" s="6"/>
      <c r="L6" s="6"/>
      <c r="M6" s="6"/>
      <c r="N6" s="5"/>
      <c r="O6" s="5"/>
      <c r="P6" s="5"/>
      <c r="Q6" s="5"/>
      <c r="R6" s="5"/>
      <c r="S6" s="5"/>
      <c r="T6" s="5"/>
    </row>
    <row r="7" spans="1:12" ht="12.75">
      <c r="A7" s="10" t="s">
        <v>5</v>
      </c>
      <c r="B7" s="10">
        <v>0.0025</v>
      </c>
      <c r="C7" s="10">
        <f>B7*D5</f>
        <v>12.5</v>
      </c>
      <c r="D7">
        <f>B7*D4</f>
        <v>250</v>
      </c>
      <c r="E7" s="15">
        <v>3</v>
      </c>
      <c r="F7" s="15">
        <v>2</v>
      </c>
      <c r="G7" s="9">
        <f>(E7*C7)+(D7-C7)*F7</f>
        <v>512.5</v>
      </c>
      <c r="K7" s="3"/>
      <c r="L7" s="3"/>
    </row>
    <row r="8" spans="1:12" ht="12.75">
      <c r="A8" s="10" t="s">
        <v>6</v>
      </c>
      <c r="B8" s="10">
        <v>0.000167</v>
      </c>
      <c r="C8" s="10">
        <f>B8*D5</f>
        <v>0.835</v>
      </c>
      <c r="D8">
        <f>B8*D4</f>
        <v>16.7</v>
      </c>
      <c r="E8" s="15">
        <v>3</v>
      </c>
      <c r="F8" s="15">
        <v>2</v>
      </c>
      <c r="G8" s="9">
        <f aca="true" t="shared" si="0" ref="G8:G42">(E8*C8)+(D8-C8)*F8</f>
        <v>34.235</v>
      </c>
      <c r="K8" s="3"/>
      <c r="L8" s="3"/>
    </row>
    <row r="9" spans="1:12" ht="12.75">
      <c r="A9" s="10" t="s">
        <v>4</v>
      </c>
      <c r="B9" s="10">
        <v>0.0157</v>
      </c>
      <c r="C9" s="10">
        <f>B9*D5</f>
        <v>78.5</v>
      </c>
      <c r="D9">
        <f>B9*D4</f>
        <v>1569.9999999999998</v>
      </c>
      <c r="E9" s="15">
        <v>3</v>
      </c>
      <c r="F9" s="15">
        <v>0</v>
      </c>
      <c r="G9" s="9">
        <f t="shared" si="0"/>
        <v>235.5</v>
      </c>
      <c r="K9" s="3"/>
      <c r="L9" s="3"/>
    </row>
    <row r="10" spans="1:12" ht="12.75">
      <c r="A10" s="10" t="s">
        <v>7</v>
      </c>
      <c r="B10" s="10">
        <v>0.0065</v>
      </c>
      <c r="C10" s="10">
        <f>B10*D5</f>
        <v>32.5</v>
      </c>
      <c r="D10">
        <f>B10*D4</f>
        <v>650</v>
      </c>
      <c r="E10" s="15">
        <v>2</v>
      </c>
      <c r="F10" s="15">
        <v>0</v>
      </c>
      <c r="G10" s="9">
        <f t="shared" si="0"/>
        <v>65</v>
      </c>
      <c r="K10" s="3"/>
      <c r="L10" s="3"/>
    </row>
    <row r="11" spans="1:12" ht="12.75">
      <c r="A11" s="10" t="s">
        <v>8</v>
      </c>
      <c r="B11" s="10">
        <v>0.034</v>
      </c>
      <c r="C11" s="10">
        <f>B11*D5</f>
        <v>170</v>
      </c>
      <c r="D11">
        <f>B11*D4</f>
        <v>3400.0000000000005</v>
      </c>
      <c r="E11" s="15">
        <v>2</v>
      </c>
      <c r="F11" s="15">
        <v>0</v>
      </c>
      <c r="G11" s="9">
        <f t="shared" si="0"/>
        <v>340</v>
      </c>
      <c r="K11" s="3"/>
      <c r="L11" s="3"/>
    </row>
    <row r="12" spans="1:12" ht="12.75">
      <c r="A12" s="10" t="s">
        <v>9</v>
      </c>
      <c r="B12" s="10">
        <v>0.0005</v>
      </c>
      <c r="C12" s="10">
        <f>B12*D5</f>
        <v>2.5</v>
      </c>
      <c r="D12">
        <f>B12*D4</f>
        <v>50</v>
      </c>
      <c r="E12" s="15">
        <v>2</v>
      </c>
      <c r="F12" s="15">
        <v>0</v>
      </c>
      <c r="G12" s="9">
        <f t="shared" si="0"/>
        <v>5</v>
      </c>
      <c r="K12" s="3"/>
      <c r="L12" s="3"/>
    </row>
    <row r="13" spans="1:12" ht="12.75">
      <c r="A13" s="10" t="s">
        <v>43</v>
      </c>
      <c r="B13" s="10">
        <v>0.04</v>
      </c>
      <c r="C13" s="10">
        <f>B13*D5</f>
        <v>200</v>
      </c>
      <c r="D13">
        <f>B13*D4</f>
        <v>4000</v>
      </c>
      <c r="E13" s="15">
        <v>3</v>
      </c>
      <c r="F13" s="15">
        <v>0</v>
      </c>
      <c r="G13" s="9">
        <f t="shared" si="0"/>
        <v>600</v>
      </c>
      <c r="K13" s="3"/>
      <c r="L13" s="3"/>
    </row>
    <row r="14" spans="1:12" ht="12.75">
      <c r="A14" s="10" t="s">
        <v>2</v>
      </c>
      <c r="B14" s="10">
        <v>0.01</v>
      </c>
      <c r="C14" s="10">
        <f>B14*D5</f>
        <v>50</v>
      </c>
      <c r="D14">
        <f>B14*D4</f>
        <v>1000</v>
      </c>
      <c r="E14" s="15">
        <v>0</v>
      </c>
      <c r="F14" s="15">
        <v>2</v>
      </c>
      <c r="G14" s="9">
        <f t="shared" si="0"/>
        <v>1900</v>
      </c>
      <c r="K14" s="3"/>
      <c r="L14" s="3"/>
    </row>
    <row r="15" spans="1:12" ht="12.75">
      <c r="A15" s="10" t="s">
        <v>10</v>
      </c>
      <c r="B15" s="10">
        <v>0.008</v>
      </c>
      <c r="C15" s="10">
        <f>B15*D5</f>
        <v>40</v>
      </c>
      <c r="D15">
        <f>B15*D4</f>
        <v>800</v>
      </c>
      <c r="E15" s="15">
        <v>3</v>
      </c>
      <c r="F15" s="15">
        <v>0</v>
      </c>
      <c r="G15" s="9">
        <f t="shared" si="0"/>
        <v>120</v>
      </c>
      <c r="K15" s="3"/>
      <c r="L15" s="3"/>
    </row>
    <row r="16" spans="1:12" ht="12.75">
      <c r="A16" s="10" t="s">
        <v>11</v>
      </c>
      <c r="B16" s="10">
        <v>0.04</v>
      </c>
      <c r="C16" s="10">
        <f>B16*D5</f>
        <v>200</v>
      </c>
      <c r="D16">
        <f>B16*D4</f>
        <v>4000</v>
      </c>
      <c r="E16" s="15">
        <v>3</v>
      </c>
      <c r="F16" s="15">
        <v>0</v>
      </c>
      <c r="G16" s="9">
        <f t="shared" si="0"/>
        <v>600</v>
      </c>
      <c r="K16" s="3"/>
      <c r="L16" s="3"/>
    </row>
    <row r="17" spans="1:12" ht="12.75">
      <c r="A17" s="10" t="s">
        <v>12</v>
      </c>
      <c r="B17" s="10">
        <v>0.00056</v>
      </c>
      <c r="C17" s="10">
        <f>B17*D5</f>
        <v>2.8</v>
      </c>
      <c r="D17">
        <f>B17*D4</f>
        <v>55.99999999999999</v>
      </c>
      <c r="E17" s="15">
        <v>3</v>
      </c>
      <c r="F17" s="15">
        <v>1.5</v>
      </c>
      <c r="G17" s="9">
        <f t="shared" si="0"/>
        <v>88.19999999999999</v>
      </c>
      <c r="K17" s="3"/>
      <c r="L17" s="3"/>
    </row>
    <row r="18" spans="1:12" ht="12.75">
      <c r="A18" s="10" t="s">
        <v>13</v>
      </c>
      <c r="B18" s="10">
        <v>0.0062</v>
      </c>
      <c r="C18" s="10">
        <f>B18*D5</f>
        <v>31</v>
      </c>
      <c r="D18">
        <f>B18*D4</f>
        <v>620</v>
      </c>
      <c r="E18" s="15">
        <v>0</v>
      </c>
      <c r="F18" s="15">
        <v>0</v>
      </c>
      <c r="G18" s="9">
        <f t="shared" si="0"/>
        <v>0</v>
      </c>
      <c r="K18" s="3"/>
      <c r="L18" s="3"/>
    </row>
    <row r="19" spans="1:12" ht="12.75">
      <c r="A19" s="10" t="s">
        <v>14</v>
      </c>
      <c r="B19" s="10">
        <v>0.0015</v>
      </c>
      <c r="C19" s="10">
        <f>B19*D5</f>
        <v>7.5</v>
      </c>
      <c r="D19">
        <f>B19*D4</f>
        <v>150</v>
      </c>
      <c r="E19" s="15">
        <v>3</v>
      </c>
      <c r="F19" s="15">
        <v>1.5</v>
      </c>
      <c r="G19" s="9">
        <f t="shared" si="0"/>
        <v>236.25</v>
      </c>
      <c r="K19" s="3"/>
      <c r="L19" s="3"/>
    </row>
    <row r="20" spans="1:12" ht="12.75">
      <c r="A20" s="10" t="s">
        <v>15</v>
      </c>
      <c r="B20" s="10">
        <v>0.0006</v>
      </c>
      <c r="C20" s="10">
        <f>B20*D5</f>
        <v>2.9999999999999996</v>
      </c>
      <c r="D20">
        <f>B20*D4</f>
        <v>59.99999999999999</v>
      </c>
      <c r="E20" s="15">
        <v>2</v>
      </c>
      <c r="F20" s="15">
        <v>0</v>
      </c>
      <c r="G20" s="9">
        <f t="shared" si="0"/>
        <v>5.999999999999999</v>
      </c>
      <c r="K20" s="3"/>
      <c r="L20" s="3"/>
    </row>
    <row r="21" spans="1:12" ht="12.75">
      <c r="A21" s="10" t="s">
        <v>16</v>
      </c>
      <c r="B21" s="10">
        <v>0.0013</v>
      </c>
      <c r="C21" s="10">
        <f>B21*D5</f>
        <v>6.5</v>
      </c>
      <c r="D21">
        <f>B21*D4</f>
        <v>130</v>
      </c>
      <c r="E21" s="15">
        <v>2</v>
      </c>
      <c r="F21" s="15">
        <v>1.5</v>
      </c>
      <c r="G21" s="9">
        <f t="shared" si="0"/>
        <v>198.25</v>
      </c>
      <c r="K21" s="3"/>
      <c r="L21" s="3"/>
    </row>
    <row r="22" spans="1:12" ht="12.75">
      <c r="A22" s="10" t="s">
        <v>17</v>
      </c>
      <c r="B22" s="10">
        <v>0.0002</v>
      </c>
      <c r="C22" s="10">
        <f>B22*D5</f>
        <v>1</v>
      </c>
      <c r="D22">
        <f>B22*D4</f>
        <v>20</v>
      </c>
      <c r="E22" s="15">
        <v>2</v>
      </c>
      <c r="F22" s="15">
        <v>1</v>
      </c>
      <c r="G22" s="9">
        <f t="shared" si="0"/>
        <v>21</v>
      </c>
      <c r="K22" s="3"/>
      <c r="L22" s="3"/>
    </row>
    <row r="23" spans="1:12" ht="12.75">
      <c r="A23" s="10" t="s">
        <v>18</v>
      </c>
      <c r="B23" s="10">
        <v>0.00097</v>
      </c>
      <c r="C23" s="10">
        <f>B23*D5</f>
        <v>4.8500000000000005</v>
      </c>
      <c r="D23">
        <f>B23*D4</f>
        <v>97</v>
      </c>
      <c r="E23" s="15">
        <v>2</v>
      </c>
      <c r="F23" s="15">
        <v>1.5</v>
      </c>
      <c r="G23" s="9">
        <f t="shared" si="0"/>
        <v>147.925</v>
      </c>
      <c r="K23" s="3"/>
      <c r="L23" s="3"/>
    </row>
    <row r="24" spans="1:12" ht="12.75">
      <c r="A24" s="10" t="s">
        <v>19</v>
      </c>
      <c r="B24" s="10">
        <v>0.000523</v>
      </c>
      <c r="C24" s="10">
        <f>B24*D5</f>
        <v>2.615</v>
      </c>
      <c r="D24">
        <f>B24*D4</f>
        <v>52.300000000000004</v>
      </c>
      <c r="E24" s="15">
        <v>2</v>
      </c>
      <c r="F24" s="15">
        <v>1.5</v>
      </c>
      <c r="G24" s="9">
        <f t="shared" si="0"/>
        <v>79.75750000000001</v>
      </c>
      <c r="K24" s="3"/>
      <c r="L24" s="3"/>
    </row>
    <row r="25" spans="1:12" ht="12.75">
      <c r="A25" s="10" t="s">
        <v>20</v>
      </c>
      <c r="B25" s="10">
        <v>0.004</v>
      </c>
      <c r="C25" s="10">
        <f>B25*D5</f>
        <v>20</v>
      </c>
      <c r="D25">
        <f>B25*D4</f>
        <v>400</v>
      </c>
      <c r="E25" s="15">
        <v>2</v>
      </c>
      <c r="F25" s="15">
        <v>0</v>
      </c>
      <c r="G25" s="9">
        <f t="shared" si="0"/>
        <v>40</v>
      </c>
      <c r="K25" s="3"/>
      <c r="L25" s="3"/>
    </row>
    <row r="26" spans="1:12" ht="12.75">
      <c r="A26" s="10" t="s">
        <v>21</v>
      </c>
      <c r="B26" s="10">
        <v>0.05</v>
      </c>
      <c r="C26" s="10">
        <f>B26*D5</f>
        <v>250</v>
      </c>
      <c r="D26">
        <f>B26*D4</f>
        <v>5000</v>
      </c>
      <c r="E26" s="15">
        <v>2</v>
      </c>
      <c r="F26" s="15">
        <v>0</v>
      </c>
      <c r="G26" s="9">
        <f t="shared" si="0"/>
        <v>500</v>
      </c>
      <c r="K26" s="3"/>
      <c r="L26" s="3"/>
    </row>
    <row r="27" spans="1:12" ht="12.75">
      <c r="A27" s="10" t="s">
        <v>22</v>
      </c>
      <c r="B27" s="10">
        <v>0.004</v>
      </c>
      <c r="C27" s="10">
        <f>B27*D5</f>
        <v>20</v>
      </c>
      <c r="D27">
        <f>B27*D4</f>
        <v>400</v>
      </c>
      <c r="E27" s="15">
        <v>2</v>
      </c>
      <c r="F27" s="15">
        <v>1</v>
      </c>
      <c r="G27" s="9">
        <f t="shared" si="0"/>
        <v>420</v>
      </c>
      <c r="K27" s="3"/>
      <c r="L27" s="3"/>
    </row>
    <row r="28" spans="1:12" ht="12.75">
      <c r="A28" s="10" t="s">
        <v>23</v>
      </c>
      <c r="B28" s="10">
        <v>0.01</v>
      </c>
      <c r="C28" s="10">
        <f>B28*D5</f>
        <v>50</v>
      </c>
      <c r="D28">
        <f>B28*D4</f>
        <v>1000</v>
      </c>
      <c r="E28" s="15">
        <v>3</v>
      </c>
      <c r="F28" s="15">
        <v>0</v>
      </c>
      <c r="G28" s="9">
        <f t="shared" si="0"/>
        <v>150</v>
      </c>
      <c r="K28" s="3"/>
      <c r="L28" s="3"/>
    </row>
    <row r="29" spans="1:12" ht="12.75">
      <c r="A29" s="10" t="s">
        <v>24</v>
      </c>
      <c r="B29" s="10">
        <v>0.013</v>
      </c>
      <c r="C29" s="10">
        <f>B29*D5</f>
        <v>65</v>
      </c>
      <c r="D29">
        <f>B29*D4</f>
        <v>1300</v>
      </c>
      <c r="E29" s="15">
        <v>2</v>
      </c>
      <c r="F29" s="15">
        <v>0</v>
      </c>
      <c r="G29" s="9">
        <f t="shared" si="0"/>
        <v>130</v>
      </c>
      <c r="K29" s="3"/>
      <c r="L29" s="3"/>
    </row>
    <row r="30" spans="1:12" ht="12.75">
      <c r="A30" s="10" t="s">
        <v>25</v>
      </c>
      <c r="B30" s="10">
        <v>0.018</v>
      </c>
      <c r="C30" s="10">
        <f>B30*D5</f>
        <v>90</v>
      </c>
      <c r="D30">
        <f>B30*D4</f>
        <v>1799.9999999999998</v>
      </c>
      <c r="E30" s="15">
        <v>2</v>
      </c>
      <c r="F30" s="15">
        <v>0</v>
      </c>
      <c r="G30" s="9">
        <f t="shared" si="0"/>
        <v>180</v>
      </c>
      <c r="K30" s="3"/>
      <c r="L30" s="3"/>
    </row>
    <row r="31" spans="1:12" ht="12.75">
      <c r="A31" s="10" t="s">
        <v>26</v>
      </c>
      <c r="B31" s="10">
        <v>0.007</v>
      </c>
      <c r="C31" s="10">
        <f>B31*D5</f>
        <v>35</v>
      </c>
      <c r="D31">
        <f>B31*D4</f>
        <v>700</v>
      </c>
      <c r="E31" s="15">
        <v>2</v>
      </c>
      <c r="F31" s="15">
        <v>2</v>
      </c>
      <c r="G31" s="9">
        <f t="shared" si="0"/>
        <v>1400</v>
      </c>
      <c r="K31" s="3"/>
      <c r="L31" s="3"/>
    </row>
    <row r="32" spans="1:12" ht="12.75">
      <c r="A32" s="10" t="s">
        <v>27</v>
      </c>
      <c r="B32" s="10">
        <v>0.0005</v>
      </c>
      <c r="C32" s="10">
        <f>B32*D5</f>
        <v>2.5</v>
      </c>
      <c r="D32">
        <f>B32*D4</f>
        <v>50</v>
      </c>
      <c r="E32" s="15">
        <v>2</v>
      </c>
      <c r="F32" s="15">
        <v>2</v>
      </c>
      <c r="G32" s="9">
        <f t="shared" si="0"/>
        <v>100</v>
      </c>
      <c r="K32" s="3"/>
      <c r="L32" s="3"/>
    </row>
    <row r="33" spans="1:12" ht="12.75">
      <c r="A33" s="10" t="s">
        <v>28</v>
      </c>
      <c r="B33" s="10">
        <v>0.013</v>
      </c>
      <c r="C33" s="10">
        <f>B33*D5</f>
        <v>65</v>
      </c>
      <c r="D33">
        <f>B33*D4</f>
        <v>1300</v>
      </c>
      <c r="E33" s="15">
        <v>0</v>
      </c>
      <c r="F33" s="15">
        <v>0</v>
      </c>
      <c r="G33" s="9">
        <f t="shared" si="0"/>
        <v>0</v>
      </c>
      <c r="K33" s="3"/>
      <c r="L33" s="3"/>
    </row>
    <row r="34" spans="1:12" ht="12.75">
      <c r="A34" s="10" t="s">
        <v>29</v>
      </c>
      <c r="B34" s="10">
        <v>0.034</v>
      </c>
      <c r="C34" s="10">
        <f>B34*D5</f>
        <v>170</v>
      </c>
      <c r="D34">
        <f>B34*D4</f>
        <v>3400.0000000000005</v>
      </c>
      <c r="E34" s="15">
        <v>0</v>
      </c>
      <c r="F34" s="15">
        <v>0</v>
      </c>
      <c r="G34" s="9">
        <f t="shared" si="0"/>
        <v>0</v>
      </c>
      <c r="K34" s="3"/>
      <c r="L34" s="3"/>
    </row>
    <row r="35" spans="1:12" ht="12.75">
      <c r="A35" s="10" t="s">
        <v>30</v>
      </c>
      <c r="B35" s="10">
        <v>9E-05</v>
      </c>
      <c r="C35" s="10">
        <f>B35*D5</f>
        <v>0.45</v>
      </c>
      <c r="D35">
        <f>B35*D4</f>
        <v>9</v>
      </c>
      <c r="E35" s="15">
        <v>3</v>
      </c>
      <c r="F35" s="15">
        <v>2</v>
      </c>
      <c r="G35" s="9">
        <f t="shared" si="0"/>
        <v>18.450000000000003</v>
      </c>
      <c r="K35" s="3"/>
      <c r="L35" s="3"/>
    </row>
    <row r="36" spans="1:12" ht="12.75">
      <c r="A36" s="10" t="s">
        <v>31</v>
      </c>
      <c r="B36" s="10">
        <v>0.125</v>
      </c>
      <c r="C36" s="10">
        <f>B36*D5</f>
        <v>625</v>
      </c>
      <c r="D36">
        <f>B36*D4</f>
        <v>12500</v>
      </c>
      <c r="E36" s="15">
        <v>0</v>
      </c>
      <c r="F36" s="15">
        <v>0</v>
      </c>
      <c r="G36" s="9">
        <f t="shared" si="0"/>
        <v>0</v>
      </c>
      <c r="K36" s="3"/>
      <c r="L36" s="3"/>
    </row>
    <row r="37" spans="1:12" ht="12.75">
      <c r="A37" s="10" t="s">
        <v>32</v>
      </c>
      <c r="B37" s="10">
        <v>0.012</v>
      </c>
      <c r="C37" s="10">
        <f>B37*D5</f>
        <v>60</v>
      </c>
      <c r="D37">
        <f>B37*D4</f>
        <v>1200</v>
      </c>
      <c r="E37" s="15">
        <v>2</v>
      </c>
      <c r="F37" s="15">
        <v>0</v>
      </c>
      <c r="G37" s="9">
        <f t="shared" si="0"/>
        <v>120</v>
      </c>
      <c r="K37" s="3"/>
      <c r="L37" s="3"/>
    </row>
    <row r="38" spans="1:12" ht="12.75">
      <c r="A38" s="10" t="s">
        <v>33</v>
      </c>
      <c r="B38" s="10">
        <v>0.009</v>
      </c>
      <c r="C38" s="10">
        <f>B38*D5</f>
        <v>45</v>
      </c>
      <c r="D38">
        <f>B38*D4</f>
        <v>899.9999999999999</v>
      </c>
      <c r="E38" s="15">
        <v>2</v>
      </c>
      <c r="F38" s="15">
        <v>0</v>
      </c>
      <c r="G38" s="9">
        <f t="shared" si="0"/>
        <v>90</v>
      </c>
      <c r="K38" s="3"/>
      <c r="L38" s="3"/>
    </row>
    <row r="39" spans="1:12" ht="12.75">
      <c r="A39" s="10" t="s">
        <v>34</v>
      </c>
      <c r="B39" s="10">
        <v>0.005</v>
      </c>
      <c r="C39" s="10">
        <f>B39*D5</f>
        <v>25</v>
      </c>
      <c r="D39">
        <f>B39*D4</f>
        <v>500</v>
      </c>
      <c r="E39" s="15">
        <v>3</v>
      </c>
      <c r="F39" s="15">
        <v>0.5</v>
      </c>
      <c r="G39" s="9">
        <f t="shared" si="0"/>
        <v>312.5</v>
      </c>
      <c r="K39" s="3"/>
      <c r="L39" s="3"/>
    </row>
    <row r="40" spans="1:12" ht="12.75">
      <c r="A40" s="10" t="s">
        <v>48</v>
      </c>
      <c r="B40" s="10">
        <v>0.006</v>
      </c>
      <c r="C40" s="10">
        <f>B40*D5</f>
        <v>30</v>
      </c>
      <c r="D40">
        <f>B40*D4</f>
        <v>600</v>
      </c>
      <c r="E40" s="15">
        <v>1</v>
      </c>
      <c r="F40" s="15">
        <v>1</v>
      </c>
      <c r="G40" s="16">
        <f t="shared" si="0"/>
        <v>600</v>
      </c>
      <c r="K40" s="3"/>
      <c r="L40" s="3"/>
    </row>
    <row r="41" spans="1:12" ht="12.75">
      <c r="A41" s="10" t="s">
        <v>49</v>
      </c>
      <c r="B41" s="10">
        <v>0.003</v>
      </c>
      <c r="C41" s="10">
        <f>B41*D5</f>
        <v>15</v>
      </c>
      <c r="D41">
        <f>B41*D4</f>
        <v>300</v>
      </c>
      <c r="E41" s="15">
        <v>1</v>
      </c>
      <c r="F41" s="15">
        <v>2</v>
      </c>
      <c r="G41" s="16">
        <f t="shared" si="0"/>
        <v>585</v>
      </c>
      <c r="K41" s="3"/>
      <c r="L41" s="3"/>
    </row>
    <row r="42" spans="1:12" ht="12.75">
      <c r="A42" s="10" t="s">
        <v>53</v>
      </c>
      <c r="B42" s="10">
        <v>0.028</v>
      </c>
      <c r="C42" s="10">
        <f>B42*D5</f>
        <v>140</v>
      </c>
      <c r="D42">
        <f>B42*D4</f>
        <v>2800</v>
      </c>
      <c r="E42" s="15">
        <v>1</v>
      </c>
      <c r="F42" s="15">
        <v>0</v>
      </c>
      <c r="G42" s="16">
        <f t="shared" si="0"/>
        <v>140</v>
      </c>
      <c r="K42" s="3"/>
      <c r="L42" s="3"/>
    </row>
    <row r="43" spans="1:12" ht="15">
      <c r="A43" s="11"/>
      <c r="B43" s="10"/>
      <c r="C43" s="10"/>
      <c r="E43" s="3"/>
      <c r="F43" s="17" t="s">
        <v>52</v>
      </c>
      <c r="G43" s="9">
        <f>SUM(G7:G42)</f>
        <v>9975.567500000001</v>
      </c>
      <c r="K43" s="3"/>
      <c r="L43" s="3"/>
    </row>
    <row r="44" spans="1:12" ht="12.75">
      <c r="A44" s="13" t="s">
        <v>40</v>
      </c>
      <c r="B44" s="10"/>
      <c r="C44" s="10"/>
      <c r="E44" s="3"/>
      <c r="F44" s="3"/>
      <c r="G44" s="9"/>
      <c r="K44" s="3"/>
      <c r="L44" s="3"/>
    </row>
    <row r="45" spans="1:12" ht="12.75">
      <c r="A45" s="13" t="s">
        <v>41</v>
      </c>
      <c r="B45" s="12"/>
      <c r="C45" s="12"/>
      <c r="E45" s="3"/>
      <c r="F45" s="3"/>
      <c r="G45" s="9"/>
      <c r="K45" s="3"/>
      <c r="L45" s="3"/>
    </row>
    <row r="46" spans="1:12" ht="12.75">
      <c r="A46" s="13" t="s">
        <v>42</v>
      </c>
      <c r="B46" s="12"/>
      <c r="C46" s="12"/>
      <c r="E46" s="3"/>
      <c r="F46" s="3"/>
      <c r="G46" s="9"/>
      <c r="K46" s="3"/>
      <c r="L46" s="3"/>
    </row>
    <row r="47" spans="1:12" ht="12.75">
      <c r="A47" s="13" t="s">
        <v>50</v>
      </c>
      <c r="B47" s="12"/>
      <c r="C47" s="12"/>
      <c r="G47" s="3"/>
      <c r="K47" s="3"/>
      <c r="L47" s="3"/>
    </row>
    <row r="48" spans="1:12" ht="12" customHeight="1">
      <c r="A48" s="10"/>
      <c r="B48" s="12"/>
      <c r="C48" s="12"/>
      <c r="K48" s="3"/>
      <c r="L48" s="3"/>
    </row>
    <row r="49" spans="1:12" ht="13.5" customHeight="1">
      <c r="A49" s="10"/>
      <c r="B49" s="12"/>
      <c r="C49" s="12"/>
      <c r="K49" s="3"/>
      <c r="L49" s="3"/>
    </row>
    <row r="50" spans="1:12" ht="12.75" customHeight="1">
      <c r="A50" s="10"/>
      <c r="B50" s="12"/>
      <c r="C50" s="12"/>
      <c r="K50" s="3"/>
      <c r="L50" s="3"/>
    </row>
    <row r="51" spans="1:12" ht="12" customHeight="1">
      <c r="A51" s="10"/>
      <c r="B51" s="12"/>
      <c r="C51" s="12"/>
      <c r="K51" s="3"/>
      <c r="L51" s="3"/>
    </row>
    <row r="52" spans="1:12" ht="12.75">
      <c r="A52" s="10"/>
      <c r="B52" s="12"/>
      <c r="C52" s="12"/>
      <c r="K52" s="3"/>
      <c r="L52" s="3"/>
    </row>
    <row r="53" spans="1:3" ht="12.75">
      <c r="A53" s="10"/>
      <c r="B53" s="10"/>
      <c r="C53" s="10"/>
    </row>
    <row r="54" spans="1:3" ht="12.75">
      <c r="A54" s="10"/>
      <c r="B54" s="12"/>
      <c r="C54" s="12"/>
    </row>
    <row r="55" spans="1:3" ht="12.75">
      <c r="A55" s="10"/>
      <c r="B55" s="12"/>
      <c r="C55" s="12"/>
    </row>
    <row r="56" spans="1:3" ht="12.75">
      <c r="A56" s="10"/>
      <c r="B56" s="12"/>
      <c r="C56" s="12"/>
    </row>
    <row r="57" spans="1:3" ht="12.75">
      <c r="A57" s="10"/>
      <c r="B57" s="12"/>
      <c r="C57" s="12"/>
    </row>
    <row r="58" spans="1:3" ht="12.75">
      <c r="A58" s="10"/>
      <c r="B58" s="12"/>
      <c r="C58" s="12"/>
    </row>
    <row r="59" spans="1:3" ht="12.75">
      <c r="A59" s="10"/>
      <c r="B59" s="12"/>
      <c r="C59" s="12"/>
    </row>
    <row r="60" spans="1:3" ht="12.75">
      <c r="A60" s="10"/>
      <c r="B60" s="12"/>
      <c r="C60" s="12"/>
    </row>
    <row r="61" spans="1:3" ht="12.75">
      <c r="A61" s="10"/>
      <c r="B61" s="12"/>
      <c r="C61" s="12"/>
    </row>
    <row r="62" spans="1:3" ht="12.75">
      <c r="A62" s="10"/>
      <c r="B62" s="12"/>
      <c r="C62" s="12"/>
    </row>
    <row r="63" spans="1:3" ht="12.75">
      <c r="A63" s="10"/>
      <c r="B63" s="10"/>
      <c r="C63" s="10"/>
    </row>
    <row r="64" spans="1:3" ht="12.75">
      <c r="A64" s="10"/>
      <c r="B64" s="12"/>
      <c r="C64" s="12"/>
    </row>
    <row r="65" spans="1:3" ht="12.75">
      <c r="A65" s="10"/>
      <c r="B65" s="10"/>
      <c r="C65" s="10"/>
    </row>
    <row r="66" spans="1:3" ht="12.75">
      <c r="A66" s="10"/>
      <c r="B66" s="12"/>
      <c r="C66" s="12"/>
    </row>
    <row r="67" spans="1:3" ht="12.75">
      <c r="A67" s="10"/>
      <c r="B67" s="12"/>
      <c r="C67" s="12"/>
    </row>
    <row r="68" spans="1:3" ht="12.75">
      <c r="A68" s="10"/>
      <c r="B68" s="12"/>
      <c r="C68" s="12"/>
    </row>
    <row r="69" spans="1:3" ht="12.75">
      <c r="A69" s="10"/>
      <c r="B69" s="12"/>
      <c r="C69" s="12"/>
    </row>
    <row r="70" spans="1:3" ht="12.75">
      <c r="A70" s="10"/>
      <c r="B70" s="12"/>
      <c r="C70" s="12"/>
    </row>
    <row r="71" spans="1:3" ht="12.75">
      <c r="A71" s="10"/>
      <c r="B71" s="12"/>
      <c r="C71" s="12"/>
    </row>
    <row r="72" spans="1:3" ht="12.75">
      <c r="A72" s="10"/>
      <c r="B72" s="12"/>
      <c r="C72" s="12"/>
    </row>
    <row r="73" spans="1:3" ht="12.75">
      <c r="A73" s="10"/>
      <c r="B73" s="12"/>
      <c r="C73" s="12"/>
    </row>
    <row r="74" spans="1:3" ht="12.75">
      <c r="A74" s="10"/>
      <c r="B74" s="12"/>
      <c r="C74" s="12"/>
    </row>
    <row r="75" spans="1:3" ht="12.75">
      <c r="A75" s="10"/>
      <c r="B75" s="12"/>
      <c r="C75" s="12"/>
    </row>
    <row r="76" spans="1:3" ht="12.75">
      <c r="A76" s="10"/>
      <c r="B76" s="12"/>
      <c r="C76" s="12"/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Newham University Hospital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Department</dc:creator>
  <cp:keywords/>
  <dc:description/>
  <cp:lastModifiedBy>ICT Department</cp:lastModifiedBy>
  <cp:lastPrinted>2012-03-28T12:41:30Z</cp:lastPrinted>
  <dcterms:created xsi:type="dcterms:W3CDTF">2012-03-23T16:39:14Z</dcterms:created>
  <dcterms:modified xsi:type="dcterms:W3CDTF">2012-10-04T15:57:17Z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